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Srinivasaraghavan, Preeth" algorithmName="SHA-512" hashValue="4WWDL8RVoO3Ad+/IF3Ni+roUg358wVWEjOq5wlh/wDbA7yk76N/KLOmXV05SAaSdijDVeP97W8FGC8V1ewugMQ==" saltValue="O3yiwZl02tX9xPCqLgpVp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IRP\Data Requests\SACE_20190321\Data Ready to Send - Please put Question Number in front of name\Question 3\Simulation Results - Tracking\"/>
    </mc:Choice>
  </mc:AlternateContent>
  <bookViews>
    <workbookView xWindow="0" yWindow="0" windowWidth="19200" windowHeight="10860"/>
  </bookViews>
  <sheets>
    <sheet name="PerSystemHourlyAnnualEnergy_Tr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C29" i="1" l="1"/>
  <c r="C30" i="1"/>
  <c r="C31" i="1"/>
</calcChain>
</file>

<file path=xl/sharedStrings.xml><?xml version="1.0" encoding="utf-8"?>
<sst xmlns="http://schemas.openxmlformats.org/spreadsheetml/2006/main" count="46" uniqueCount="46">
  <si>
    <t>System ID</t>
  </si>
  <si>
    <t>Peak Period Energy</t>
  </si>
  <si>
    <t>January Peak</t>
  </si>
  <si>
    <t>February Peak</t>
  </si>
  <si>
    <t>March Peak</t>
  </si>
  <si>
    <t>April Peak</t>
  </si>
  <si>
    <t>May Peak</t>
  </si>
  <si>
    <t>June Peak</t>
  </si>
  <si>
    <t>July Peak</t>
  </si>
  <si>
    <t>August Peak</t>
  </si>
  <si>
    <t>September Peak</t>
  </si>
  <si>
    <t>October Peak</t>
  </si>
  <si>
    <t>November Peak</t>
  </si>
  <si>
    <t>December Peak</t>
  </si>
  <si>
    <t>Bowling Green Tracking</t>
  </si>
  <si>
    <t>Caledonia CC Tracking</t>
  </si>
  <si>
    <t>Chattanooga Tracking</t>
  </si>
  <si>
    <t>Chickamauga Tracking</t>
  </si>
  <si>
    <t>Cleveland Tracking</t>
  </si>
  <si>
    <t>Cordova Tracking</t>
  </si>
  <si>
    <t>Gleason Power Plant CT Tracking</t>
  </si>
  <si>
    <t>Hopkinsville Tracking</t>
  </si>
  <si>
    <t>Huntsville Tracking</t>
  </si>
  <si>
    <t>Johnson City Tracking</t>
  </si>
  <si>
    <t>Johnsonville Fossil Plant Tracking</t>
  </si>
  <si>
    <t>Knoxville Tracking</t>
  </si>
  <si>
    <t>Lagoon Creek CT&amp;CC - Brownsville CT Tracking</t>
  </si>
  <si>
    <t>Magnolia Power Plant CC Tracking</t>
  </si>
  <si>
    <t>Memphis Tracking</t>
  </si>
  <si>
    <t>Murfreesboro Tracking</t>
  </si>
  <si>
    <t>Murray Tracking</t>
  </si>
  <si>
    <t>Muscle Shoals Tracking</t>
  </si>
  <si>
    <t>Nashville Tracking</t>
  </si>
  <si>
    <t>Oak Ridge Tracking</t>
  </si>
  <si>
    <t>Oxford Tracking</t>
  </si>
  <si>
    <t>Paradise Fossil Plant Tracking</t>
  </si>
  <si>
    <t>Philadelphia Tracking</t>
  </si>
  <si>
    <t>Starkville Tracking</t>
  </si>
  <si>
    <t>Tupelo Tracking</t>
  </si>
  <si>
    <t>Watts Bar Tracking</t>
  </si>
  <si>
    <t>Min</t>
  </si>
  <si>
    <t>Max</t>
  </si>
  <si>
    <t>Avg</t>
  </si>
  <si>
    <t>Total Energy (kWh)</t>
  </si>
  <si>
    <t>Avg. Annual Energy</t>
  </si>
  <si>
    <t>AC Capacity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</si>
</sst>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16" fillId="0" borderId="0" xfId="0" applyFont="1"/>
    <xf numFmtId="164" fontId="16" fillId="0" borderId="0" xfId="1" applyNumberFormat="1" applyFont="1" applyAlignment="1">
      <alignment horizontal="center" wrapText="1"/>
    </xf>
    <xf numFmtId="165" fontId="16" fillId="0" borderId="0" xfId="2" applyNumberFormat="1" applyFont="1" applyAlignment="1">
      <alignment horizontal="center" wrapText="1"/>
    </xf>
    <xf numFmtId="0" fontId="16" fillId="0" borderId="0" xfId="0" applyFont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Peak Hourly Output for Month</c:v>
          </c:tx>
          <c:marker>
            <c:symbol val="none"/>
          </c:marker>
          <c:cat>
            <c:strRef>
              <c:f>[1]PerSystemHourlyAnnualEnergy_Fix!$F$1:$Q$1</c:f>
              <c:strCache>
                <c:ptCount val="12"/>
                <c:pt idx="0">
                  <c:v>January Peak</c:v>
                </c:pt>
                <c:pt idx="1">
                  <c:v>February Peak</c:v>
                </c:pt>
                <c:pt idx="2">
                  <c:v>March Peak</c:v>
                </c:pt>
                <c:pt idx="3">
                  <c:v>April Peak</c:v>
                </c:pt>
                <c:pt idx="4">
                  <c:v>May Peak</c:v>
                </c:pt>
                <c:pt idx="5">
                  <c:v>June Peak</c:v>
                </c:pt>
                <c:pt idx="6">
                  <c:v>July Peak</c:v>
                </c:pt>
                <c:pt idx="7">
                  <c:v>August Peak</c:v>
                </c:pt>
                <c:pt idx="8">
                  <c:v>September Peak</c:v>
                </c:pt>
                <c:pt idx="9">
                  <c:v>October Peak</c:v>
                </c:pt>
                <c:pt idx="10">
                  <c:v>November Peak</c:v>
                </c:pt>
                <c:pt idx="11">
                  <c:v>December Peak</c:v>
                </c:pt>
              </c:strCache>
            </c:strRef>
          </c:cat>
          <c:val>
            <c:numRef>
              <c:f>[1]PerSystemHourlyAnnualEnergy_Fix!$F$31:$Q$31</c:f>
              <c:numCache>
                <c:formatCode>General</c:formatCode>
                <c:ptCount val="12"/>
                <c:pt idx="0">
                  <c:v>953.23864520552888</c:v>
                </c:pt>
                <c:pt idx="1">
                  <c:v>1033.2236588197118</c:v>
                </c:pt>
                <c:pt idx="2">
                  <c:v>1081.2039201562498</c:v>
                </c:pt>
                <c:pt idx="3">
                  <c:v>1085.5316508449521</c:v>
                </c:pt>
                <c:pt idx="4">
                  <c:v>1038.1693117391826</c:v>
                </c:pt>
                <c:pt idx="5">
                  <c:v>986.16199216586529</c:v>
                </c:pt>
                <c:pt idx="6">
                  <c:v>954.84702187259632</c:v>
                </c:pt>
                <c:pt idx="7">
                  <c:v>967.39411145072108</c:v>
                </c:pt>
                <c:pt idx="8">
                  <c:v>974.49887255048077</c:v>
                </c:pt>
                <c:pt idx="9">
                  <c:v>981.11575352043269</c:v>
                </c:pt>
                <c:pt idx="10">
                  <c:v>930.10046320552874</c:v>
                </c:pt>
                <c:pt idx="11">
                  <c:v>885.17054355528842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BC2-9F6D-F5737BEC4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09408"/>
        <c:axId val="51827776"/>
      </c:lineChart>
      <c:catAx>
        <c:axId val="5300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27776"/>
        <c:crosses val="autoZero"/>
        <c:auto val="1"/>
        <c:lblAlgn val="ctr"/>
        <c:lblOffset val="100"/>
        <c:noMultiLvlLbl val="0"/>
      </c:catAx>
      <c:valAx>
        <c:axId val="5182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00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</xdr:row>
      <xdr:rowOff>0</xdr:rowOff>
    </xdr:from>
    <xdr:to>
      <xdr:col>15</xdr:col>
      <xdr:colOff>523875</xdr:colOff>
      <xdr:row>46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AppData/Local/Microsoft/Windows/Temporary%20Internet%20Files/Content.Outlook/9HC671G6/PerSystemHourlyAnnualEnergy_FixedFl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ystemHourlyAnnualEnergy_Fix"/>
    </sheetNames>
    <sheetDataSet>
      <sheetData sheetId="0">
        <row r="1">
          <cell r="F1" t="str">
            <v>January Peak</v>
          </cell>
          <cell r="G1" t="str">
            <v>February Peak</v>
          </cell>
          <cell r="H1" t="str">
            <v>March Peak</v>
          </cell>
          <cell r="I1" t="str">
            <v>April Peak</v>
          </cell>
          <cell r="J1" t="str">
            <v>May Peak</v>
          </cell>
          <cell r="K1" t="str">
            <v>June Peak</v>
          </cell>
          <cell r="L1" t="str">
            <v>July Peak</v>
          </cell>
          <cell r="M1" t="str">
            <v>August Peak</v>
          </cell>
          <cell r="N1" t="str">
            <v>September Peak</v>
          </cell>
          <cell r="O1" t="str">
            <v>October Peak</v>
          </cell>
          <cell r="P1" t="str">
            <v>November Peak</v>
          </cell>
          <cell r="Q1" t="str">
            <v>December Peak</v>
          </cell>
        </row>
        <row r="31">
          <cell r="F31">
            <v>953.23864520552888</v>
          </cell>
          <cell r="G31">
            <v>1033.2236588197118</v>
          </cell>
          <cell r="H31">
            <v>1081.2039201562498</v>
          </cell>
          <cell r="I31">
            <v>1085.5316508449521</v>
          </cell>
          <cell r="J31">
            <v>1038.1693117391826</v>
          </cell>
          <cell r="K31">
            <v>986.16199216586529</v>
          </cell>
          <cell r="L31">
            <v>954.84702187259632</v>
          </cell>
          <cell r="M31">
            <v>967.39411145072108</v>
          </cell>
          <cell r="N31">
            <v>974.49887255048077</v>
          </cell>
          <cell r="O31">
            <v>981.11575352043269</v>
          </cell>
          <cell r="P31">
            <v>930.10046320552874</v>
          </cell>
          <cell r="Q31">
            <v>885.17054355528842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D1" sqref="D1"/>
    </sheetView>
  </sheetViews>
  <sheetFormatPr defaultRowHeight="15" x14ac:dyDescent="0.25"/>
  <cols>
    <col min="1" max="1" width="31.42578125" customWidth="1"/>
    <col min="2" max="3" width="13.7109375" customWidth="1"/>
    <col min="5" max="5" width="11.7109375" customWidth="1"/>
    <col min="14" max="14" width="11.28515625" customWidth="1"/>
    <col min="16" max="17" width="10.85546875" customWidth="1"/>
  </cols>
  <sheetData>
    <row r="1" spans="1:17" ht="45" x14ac:dyDescent="0.25">
      <c r="A1" s="3" t="s">
        <v>0</v>
      </c>
      <c r="B1" s="4" t="s">
        <v>43</v>
      </c>
      <c r="C1" s="4" t="s">
        <v>44</v>
      </c>
      <c r="D1" s="5" t="s">
        <v>45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</row>
    <row r="2" spans="1:17" x14ac:dyDescent="0.25">
      <c r="A2" t="s">
        <v>14</v>
      </c>
      <c r="B2" s="1">
        <v>30951611.488125</v>
      </c>
      <c r="C2" s="1">
        <f>B2/16</f>
        <v>1934475.7180078125</v>
      </c>
      <c r="D2" s="2">
        <v>0.22067941113481701</v>
      </c>
      <c r="E2" s="1">
        <v>1033.7689352499999</v>
      </c>
      <c r="F2" s="1">
        <v>776.639358625</v>
      </c>
      <c r="G2" s="1">
        <v>900.28135718750002</v>
      </c>
      <c r="H2" s="1">
        <v>988.13228818749997</v>
      </c>
      <c r="I2" s="1">
        <v>1033.7689352499999</v>
      </c>
      <c r="J2" s="1">
        <v>1007.35752571875</v>
      </c>
      <c r="K2" s="1">
        <v>986.81969146874997</v>
      </c>
      <c r="L2" s="1">
        <v>948.45995346874997</v>
      </c>
      <c r="M2" s="1">
        <v>933.51026684374995</v>
      </c>
      <c r="N2" s="1">
        <v>897.08464546874995</v>
      </c>
      <c r="O2" s="1">
        <v>871.17773246875004</v>
      </c>
      <c r="P2" s="1">
        <v>767.33600693749997</v>
      </c>
      <c r="Q2" s="1">
        <v>679.91767687499998</v>
      </c>
    </row>
    <row r="3" spans="1:17" x14ac:dyDescent="0.25">
      <c r="A3" t="s">
        <v>15</v>
      </c>
      <c r="B3" s="1">
        <v>32851323.058102001</v>
      </c>
      <c r="C3" s="1">
        <f t="shared" ref="C3:C27" si="0">B3/16</f>
        <v>2053207.691131375</v>
      </c>
      <c r="D3" s="2">
        <v>0.23422401222123801</v>
      </c>
      <c r="E3" s="1">
        <v>1029.8146692187499</v>
      </c>
      <c r="F3" s="1">
        <v>804.99822978124996</v>
      </c>
      <c r="G3" s="1">
        <v>919.71958937500006</v>
      </c>
      <c r="H3" s="1">
        <v>992.27989012499995</v>
      </c>
      <c r="I3" s="1">
        <v>1029.8146692187499</v>
      </c>
      <c r="J3" s="1">
        <v>1010.70090784375</v>
      </c>
      <c r="K3" s="1">
        <v>977.91657674999999</v>
      </c>
      <c r="L3" s="1">
        <v>958.71927665625003</v>
      </c>
      <c r="M3" s="1">
        <v>931.13049037500002</v>
      </c>
      <c r="N3" s="1">
        <v>907.67801587500003</v>
      </c>
      <c r="O3" s="1">
        <v>876.92054434374995</v>
      </c>
      <c r="P3" s="1">
        <v>799.42316256250001</v>
      </c>
      <c r="Q3" s="1">
        <v>723.31691028124999</v>
      </c>
    </row>
    <row r="4" spans="1:17" x14ac:dyDescent="0.25">
      <c r="A4" t="s">
        <v>16</v>
      </c>
      <c r="B4" s="1">
        <v>31423330.937918</v>
      </c>
      <c r="C4" s="1">
        <f t="shared" si="0"/>
        <v>1963958.183619875</v>
      </c>
      <c r="D4" s="2">
        <v>0.22404268578825801</v>
      </c>
      <c r="E4" s="1">
        <v>1034.9030526250001</v>
      </c>
      <c r="F4" s="1">
        <v>799.68394196874999</v>
      </c>
      <c r="G4" s="1">
        <v>913.22729084374998</v>
      </c>
      <c r="H4" s="1">
        <v>998.78707893750004</v>
      </c>
      <c r="I4" s="1">
        <v>1034.9030526250001</v>
      </c>
      <c r="J4" s="1">
        <v>1020.04019053125</v>
      </c>
      <c r="K4" s="1">
        <v>982.74727843749997</v>
      </c>
      <c r="L4" s="1">
        <v>947.09099884374996</v>
      </c>
      <c r="M4" s="1">
        <v>928.71454390625001</v>
      </c>
      <c r="N4" s="1">
        <v>903.91628915624995</v>
      </c>
      <c r="O4" s="1">
        <v>882.56837615625</v>
      </c>
      <c r="P4" s="1">
        <v>785.80180674999997</v>
      </c>
      <c r="Q4" s="1">
        <v>707.75448578124997</v>
      </c>
    </row>
    <row r="5" spans="1:17" x14ac:dyDescent="0.25">
      <c r="A5" t="s">
        <v>17</v>
      </c>
      <c r="B5" s="1">
        <v>31903076.080143999</v>
      </c>
      <c r="C5" s="1">
        <f t="shared" si="0"/>
        <v>1993942.255009</v>
      </c>
      <c r="D5" s="2">
        <v>0.22746318218218101</v>
      </c>
      <c r="E5" s="1">
        <v>1041.3172393437501</v>
      </c>
      <c r="F5" s="1">
        <v>801.89456187500002</v>
      </c>
      <c r="G5" s="1">
        <v>916.97499781249996</v>
      </c>
      <c r="H5" s="1">
        <v>1000.082616375</v>
      </c>
      <c r="I5" s="1">
        <v>1041.3172393437501</v>
      </c>
      <c r="J5" s="1">
        <v>1021.679206125</v>
      </c>
      <c r="K5" s="1">
        <v>983.03765865624996</v>
      </c>
      <c r="L5" s="1">
        <v>956.74248265624999</v>
      </c>
      <c r="M5" s="1">
        <v>937.03970624999999</v>
      </c>
      <c r="N5" s="1">
        <v>902.60935681249998</v>
      </c>
      <c r="O5" s="1">
        <v>881.19560003125002</v>
      </c>
      <c r="P5" s="1">
        <v>787.21421999999995</v>
      </c>
      <c r="Q5" s="1">
        <v>715.60573321874995</v>
      </c>
    </row>
    <row r="6" spans="1:17" x14ac:dyDescent="0.25">
      <c r="A6" t="s">
        <v>18</v>
      </c>
      <c r="B6" s="1">
        <v>31798861.622802</v>
      </c>
      <c r="C6" s="1">
        <f t="shared" si="0"/>
        <v>1987428.851425125</v>
      </c>
      <c r="D6" s="2">
        <v>0.226720151885138</v>
      </c>
      <c r="E6" s="1">
        <v>1030.16265128125</v>
      </c>
      <c r="F6" s="1">
        <v>800.03047840625004</v>
      </c>
      <c r="G6" s="1">
        <v>912.72155115625003</v>
      </c>
      <c r="H6" s="1">
        <v>992.77033628125002</v>
      </c>
      <c r="I6" s="1">
        <v>1030.16265128125</v>
      </c>
      <c r="J6" s="1">
        <v>1018.61514278125</v>
      </c>
      <c r="K6" s="1">
        <v>982.9308484375</v>
      </c>
      <c r="L6" s="1">
        <v>964.82424696875</v>
      </c>
      <c r="M6" s="1">
        <v>937.96945928125001</v>
      </c>
      <c r="N6" s="1">
        <v>900.21169393749994</v>
      </c>
      <c r="O6" s="1">
        <v>882.3107628125</v>
      </c>
      <c r="P6" s="1">
        <v>785.95400621875001</v>
      </c>
      <c r="Q6" s="1">
        <v>715.21114093749998</v>
      </c>
    </row>
    <row r="7" spans="1:17" x14ac:dyDescent="0.25">
      <c r="A7" t="s">
        <v>19</v>
      </c>
      <c r="B7" s="1">
        <v>32256287.527655002</v>
      </c>
      <c r="C7" s="1">
        <f t="shared" si="0"/>
        <v>2016017.9704784376</v>
      </c>
      <c r="D7" s="2">
        <v>0.229981516139452</v>
      </c>
      <c r="E7" s="1">
        <v>1025.1655805</v>
      </c>
      <c r="F7" s="1">
        <v>796.11654821875004</v>
      </c>
      <c r="G7" s="1">
        <v>910.30951181249998</v>
      </c>
      <c r="H7" s="1">
        <v>1006.06777075</v>
      </c>
      <c r="I7" s="1">
        <v>1023.24285821875</v>
      </c>
      <c r="J7" s="1">
        <v>1025.1655805</v>
      </c>
      <c r="K7" s="1">
        <v>989.29710421874995</v>
      </c>
      <c r="L7" s="1">
        <v>947.70659946875003</v>
      </c>
      <c r="M7" s="1">
        <v>935.1221001875</v>
      </c>
      <c r="N7" s="1">
        <v>922.37157443750004</v>
      </c>
      <c r="O7" s="1">
        <v>870.58499568750005</v>
      </c>
      <c r="P7" s="1">
        <v>786.94458037499999</v>
      </c>
      <c r="Q7" s="1">
        <v>701.67092284374996</v>
      </c>
    </row>
    <row r="8" spans="1:17" x14ac:dyDescent="0.25">
      <c r="A8" t="s">
        <v>20</v>
      </c>
      <c r="B8" s="1">
        <v>31820086.453124002</v>
      </c>
      <c r="C8" s="1">
        <f t="shared" si="0"/>
        <v>1988755.4033202501</v>
      </c>
      <c r="D8" s="2">
        <v>0.22687148109973099</v>
      </c>
      <c r="E8" s="1">
        <v>1027.798832125</v>
      </c>
      <c r="F8" s="1">
        <v>796.50798762500006</v>
      </c>
      <c r="G8" s="1">
        <v>903.13737424999999</v>
      </c>
      <c r="H8" s="1">
        <v>1000.199455125</v>
      </c>
      <c r="I8" s="1">
        <v>1027.798832125</v>
      </c>
      <c r="J8" s="1">
        <v>1017.08125203125</v>
      </c>
      <c r="K8" s="1">
        <v>986.69539481250001</v>
      </c>
      <c r="L8" s="1">
        <v>946.79078562500001</v>
      </c>
      <c r="M8" s="1">
        <v>932.30167809374996</v>
      </c>
      <c r="N8" s="1">
        <v>901.85904025000002</v>
      </c>
      <c r="O8" s="1">
        <v>864.62115778124996</v>
      </c>
      <c r="P8" s="1">
        <v>780.1404711875</v>
      </c>
      <c r="Q8" s="1">
        <v>699.11869759374997</v>
      </c>
    </row>
    <row r="9" spans="1:17" x14ac:dyDescent="0.25">
      <c r="A9" t="s">
        <v>21</v>
      </c>
      <c r="B9" s="1">
        <v>31282631.847805999</v>
      </c>
      <c r="C9" s="1">
        <f t="shared" si="0"/>
        <v>1955164.490487875</v>
      </c>
      <c r="D9" s="2">
        <v>0.22303952663562299</v>
      </c>
      <c r="E9" s="1">
        <v>1031.35228934375</v>
      </c>
      <c r="F9" s="1">
        <v>776.50779193749997</v>
      </c>
      <c r="G9" s="1">
        <v>900.09982224999999</v>
      </c>
      <c r="H9" s="1">
        <v>991.94172465625002</v>
      </c>
      <c r="I9" s="1">
        <v>1031.35228934375</v>
      </c>
      <c r="J9" s="1">
        <v>1012.13311115625</v>
      </c>
      <c r="K9" s="1">
        <v>983.94976431249995</v>
      </c>
      <c r="L9" s="1">
        <v>955.24226178125002</v>
      </c>
      <c r="M9" s="1">
        <v>933.85062759375</v>
      </c>
      <c r="N9" s="1">
        <v>905.14068218750003</v>
      </c>
      <c r="O9" s="1">
        <v>865.90746262499999</v>
      </c>
      <c r="P9" s="1">
        <v>771.59172381250005</v>
      </c>
      <c r="Q9" s="1">
        <v>680.96144887499997</v>
      </c>
    </row>
    <row r="10" spans="1:17" x14ac:dyDescent="0.25">
      <c r="A10" t="s">
        <v>22</v>
      </c>
      <c r="B10" s="1">
        <v>31598775.003793001</v>
      </c>
      <c r="C10" s="1">
        <f t="shared" si="0"/>
        <v>1974923.4377370626</v>
      </c>
      <c r="D10" s="2">
        <v>0.225293570355585</v>
      </c>
      <c r="E10" s="1">
        <v>1043.4351751874999</v>
      </c>
      <c r="F10" s="1">
        <v>796.22437537500002</v>
      </c>
      <c r="G10" s="1">
        <v>907.97939534374996</v>
      </c>
      <c r="H10" s="1">
        <v>1000.4298185625</v>
      </c>
      <c r="I10" s="1">
        <v>1043.4351751874999</v>
      </c>
      <c r="J10" s="1">
        <v>1017.89188825</v>
      </c>
      <c r="K10" s="1">
        <v>972.95137459374996</v>
      </c>
      <c r="L10" s="1">
        <v>940.37420456250004</v>
      </c>
      <c r="M10" s="1">
        <v>931.04767675000005</v>
      </c>
      <c r="N10" s="1">
        <v>900.18587934375</v>
      </c>
      <c r="O10" s="1">
        <v>883.22257231250001</v>
      </c>
      <c r="P10" s="1">
        <v>780.45686603125</v>
      </c>
      <c r="Q10" s="1">
        <v>715.19968774999995</v>
      </c>
    </row>
    <row r="11" spans="1:17" x14ac:dyDescent="0.25">
      <c r="A11" t="s">
        <v>23</v>
      </c>
      <c r="B11" s="1">
        <v>30811551.556487001</v>
      </c>
      <c r="C11" s="1">
        <f t="shared" si="0"/>
        <v>1925721.9722804376</v>
      </c>
      <c r="D11" s="2">
        <v>0.21968080906689899</v>
      </c>
      <c r="E11" s="1">
        <v>1032.0181426562499</v>
      </c>
      <c r="F11" s="1">
        <v>797.86287709374994</v>
      </c>
      <c r="G11" s="1">
        <v>929.29263321874998</v>
      </c>
      <c r="H11" s="1">
        <v>1005.4565940625</v>
      </c>
      <c r="I11" s="1">
        <v>1032.0181426562499</v>
      </c>
      <c r="J11" s="1">
        <v>1012.1633325937501</v>
      </c>
      <c r="K11" s="1">
        <v>976.69523668750003</v>
      </c>
      <c r="L11" s="1">
        <v>967.30554849999999</v>
      </c>
      <c r="M11" s="1">
        <v>939.34191403124998</v>
      </c>
      <c r="N11" s="1">
        <v>910.25076990624996</v>
      </c>
      <c r="O11" s="1">
        <v>882.36965425000005</v>
      </c>
      <c r="P11" s="1">
        <v>777.64933831250005</v>
      </c>
      <c r="Q11" s="1">
        <v>697.95609793749998</v>
      </c>
    </row>
    <row r="12" spans="1:17" x14ac:dyDescent="0.25">
      <c r="A12" t="s">
        <v>24</v>
      </c>
      <c r="B12" s="1">
        <v>31601274.589643002</v>
      </c>
      <c r="C12" s="1">
        <f t="shared" si="0"/>
        <v>1975079.6618526876</v>
      </c>
      <c r="D12" s="2">
        <v>0.22531139195216601</v>
      </c>
      <c r="E12" s="1">
        <v>1030.5048286562501</v>
      </c>
      <c r="F12" s="1">
        <v>797.50065481249999</v>
      </c>
      <c r="G12" s="1">
        <v>902.00436446875005</v>
      </c>
      <c r="H12" s="1">
        <v>996.80050528125003</v>
      </c>
      <c r="I12" s="1">
        <v>1030.5048286562501</v>
      </c>
      <c r="J12" s="1">
        <v>1009.153091375</v>
      </c>
      <c r="K12" s="1">
        <v>985.91197046875004</v>
      </c>
      <c r="L12" s="1">
        <v>949.39396443750002</v>
      </c>
      <c r="M12" s="1">
        <v>928.03651303125002</v>
      </c>
      <c r="N12" s="1">
        <v>899.15041153125003</v>
      </c>
      <c r="O12" s="1">
        <v>870.86604440625001</v>
      </c>
      <c r="P12" s="1">
        <v>781.13601346874998</v>
      </c>
      <c r="Q12" s="1">
        <v>699.39715121874997</v>
      </c>
    </row>
    <row r="13" spans="1:17" x14ac:dyDescent="0.25">
      <c r="A13" t="s">
        <v>25</v>
      </c>
      <c r="B13" s="1">
        <v>31642148.958795</v>
      </c>
      <c r="C13" s="1">
        <f t="shared" si="0"/>
        <v>1977634.3099246875</v>
      </c>
      <c r="D13" s="2">
        <v>0.22560281883694799</v>
      </c>
      <c r="E13" s="1">
        <v>1021.4777284375</v>
      </c>
      <c r="F13" s="1">
        <v>795.27941568749998</v>
      </c>
      <c r="G13" s="1">
        <v>917.91875012499997</v>
      </c>
      <c r="H13" s="1">
        <v>993.40983134375006</v>
      </c>
      <c r="I13" s="1">
        <v>1021.4777284375</v>
      </c>
      <c r="J13" s="1">
        <v>1017.36742540625</v>
      </c>
      <c r="K13" s="1">
        <v>979.2784573125</v>
      </c>
      <c r="L13" s="1">
        <v>962.78231515624998</v>
      </c>
      <c r="M13" s="1">
        <v>936.90332228124998</v>
      </c>
      <c r="N13" s="1">
        <v>895.10813940624996</v>
      </c>
      <c r="O13" s="1">
        <v>874.52320087500004</v>
      </c>
      <c r="P13" s="1">
        <v>774.21231196874999</v>
      </c>
      <c r="Q13" s="1">
        <v>699.33823446874999</v>
      </c>
    </row>
    <row r="14" spans="1:17" x14ac:dyDescent="0.25">
      <c r="A14" t="s">
        <v>26</v>
      </c>
      <c r="B14" s="1">
        <v>32376883.232997999</v>
      </c>
      <c r="C14" s="1">
        <f t="shared" si="0"/>
        <v>2023555.2020623749</v>
      </c>
      <c r="D14" s="2">
        <v>0.23084134178215501</v>
      </c>
      <c r="E14" s="1">
        <v>1025.8279277500001</v>
      </c>
      <c r="F14" s="1">
        <v>790.24924921875004</v>
      </c>
      <c r="G14" s="1">
        <v>894.22107809374995</v>
      </c>
      <c r="H14" s="1">
        <v>1002.7129030625</v>
      </c>
      <c r="I14" s="1">
        <v>1025.8279277500001</v>
      </c>
      <c r="J14" s="1">
        <v>1011.036813375</v>
      </c>
      <c r="K14" s="1">
        <v>994.20744534375001</v>
      </c>
      <c r="L14" s="1">
        <v>945.52202331249998</v>
      </c>
      <c r="M14" s="1">
        <v>933.99988059375005</v>
      </c>
      <c r="N14" s="1">
        <v>922.66359924999995</v>
      </c>
      <c r="O14" s="1">
        <v>865.96984315625002</v>
      </c>
      <c r="P14" s="1">
        <v>785.63357446875</v>
      </c>
      <c r="Q14" s="1">
        <v>694.26563434374998</v>
      </c>
    </row>
    <row r="15" spans="1:17" x14ac:dyDescent="0.25">
      <c r="A15" t="s">
        <v>27</v>
      </c>
      <c r="B15" s="1">
        <v>32252194.488669001</v>
      </c>
      <c r="C15" s="1">
        <f t="shared" si="0"/>
        <v>2015762.1555418125</v>
      </c>
      <c r="D15" s="2">
        <v>0.22995233350921801</v>
      </c>
      <c r="E15" s="1">
        <v>1028.26415415625</v>
      </c>
      <c r="F15" s="1">
        <v>802.61248606250001</v>
      </c>
      <c r="G15" s="1">
        <v>914.61860190624998</v>
      </c>
      <c r="H15" s="1">
        <v>1008.60659859375</v>
      </c>
      <c r="I15" s="1">
        <v>1028.26415415625</v>
      </c>
      <c r="J15" s="1">
        <v>1009.22464584375</v>
      </c>
      <c r="K15" s="1">
        <v>986.65781768750003</v>
      </c>
      <c r="L15" s="1">
        <v>948.26519728125004</v>
      </c>
      <c r="M15" s="1">
        <v>932.00093037500005</v>
      </c>
      <c r="N15" s="1">
        <v>923.60468315624996</v>
      </c>
      <c r="O15" s="1">
        <v>872.92045187500003</v>
      </c>
      <c r="P15" s="1">
        <v>782.02075506250003</v>
      </c>
      <c r="Q15" s="1">
        <v>713.46919456249998</v>
      </c>
    </row>
    <row r="16" spans="1:17" x14ac:dyDescent="0.25">
      <c r="A16" t="s">
        <v>28</v>
      </c>
      <c r="B16" s="1">
        <v>32499588.346631002</v>
      </c>
      <c r="C16" s="1">
        <f t="shared" si="0"/>
        <v>2031224.2716644376</v>
      </c>
      <c r="D16" s="2">
        <v>0.23171620712576199</v>
      </c>
      <c r="E16" s="1">
        <v>1022.06783778125</v>
      </c>
      <c r="F16" s="1">
        <v>795.44657340624997</v>
      </c>
      <c r="G16" s="1">
        <v>911.14436856249995</v>
      </c>
      <c r="H16" s="1">
        <v>1001.37362515625</v>
      </c>
      <c r="I16" s="1">
        <v>1022.06783778125</v>
      </c>
      <c r="J16" s="1">
        <v>1015.73500225</v>
      </c>
      <c r="K16" s="1">
        <v>986.44802725</v>
      </c>
      <c r="L16" s="1">
        <v>942.75933059374995</v>
      </c>
      <c r="M16" s="1">
        <v>928.62878803125</v>
      </c>
      <c r="N16" s="1">
        <v>920.85353987500002</v>
      </c>
      <c r="O16" s="1">
        <v>867.26742296875</v>
      </c>
      <c r="P16" s="1">
        <v>778.78614671875005</v>
      </c>
      <c r="Q16" s="1">
        <v>699.733965625</v>
      </c>
    </row>
    <row r="17" spans="1:17" x14ac:dyDescent="0.25">
      <c r="A17" t="s">
        <v>29</v>
      </c>
      <c r="B17" s="1">
        <v>31071615.58444</v>
      </c>
      <c r="C17" s="1">
        <f t="shared" si="0"/>
        <v>1941975.9740275</v>
      </c>
      <c r="D17" s="2">
        <v>0.22153501871178399</v>
      </c>
      <c r="E17" s="1">
        <v>1038.9408904375</v>
      </c>
      <c r="F17" s="1">
        <v>796.14448100000004</v>
      </c>
      <c r="G17" s="1">
        <v>912.18135303124996</v>
      </c>
      <c r="H17" s="1">
        <v>1005.9228478125</v>
      </c>
      <c r="I17" s="1">
        <v>1038.9408904375</v>
      </c>
      <c r="J17" s="1">
        <v>1010.58864059375</v>
      </c>
      <c r="K17" s="1">
        <v>981.43969884374997</v>
      </c>
      <c r="L17" s="1">
        <v>950.99068184375005</v>
      </c>
      <c r="M17" s="1">
        <v>938.31933196875002</v>
      </c>
      <c r="N17" s="1">
        <v>894.87309884374997</v>
      </c>
      <c r="O17" s="1">
        <v>875.72672312500003</v>
      </c>
      <c r="P17" s="1">
        <v>778.42898559374999</v>
      </c>
      <c r="Q17" s="1">
        <v>698.03911818749998</v>
      </c>
    </row>
    <row r="18" spans="1:17" x14ac:dyDescent="0.25">
      <c r="A18" t="s">
        <v>30</v>
      </c>
      <c r="B18" s="1">
        <v>31611169.870777</v>
      </c>
      <c r="C18" s="1">
        <f t="shared" si="0"/>
        <v>1975698.1169235625</v>
      </c>
      <c r="D18" s="2">
        <v>0.225381943523107</v>
      </c>
      <c r="E18" s="1">
        <v>1027.897164125</v>
      </c>
      <c r="F18" s="1">
        <v>796.42632903125002</v>
      </c>
      <c r="G18" s="1">
        <v>896.79221890625001</v>
      </c>
      <c r="H18" s="1">
        <v>997.92840084374996</v>
      </c>
      <c r="I18" s="1">
        <v>1027.897164125</v>
      </c>
      <c r="J18" s="1">
        <v>1006.6501066875001</v>
      </c>
      <c r="K18" s="1">
        <v>980.28000990625003</v>
      </c>
      <c r="L18" s="1">
        <v>960.33209871874999</v>
      </c>
      <c r="M18" s="1">
        <v>934.71821581250003</v>
      </c>
      <c r="N18" s="1">
        <v>895.31574503125</v>
      </c>
      <c r="O18" s="1">
        <v>862.42053399999998</v>
      </c>
      <c r="P18" s="1">
        <v>777.18654562500001</v>
      </c>
      <c r="Q18" s="1">
        <v>688.22228662500004</v>
      </c>
    </row>
    <row r="19" spans="1:17" x14ac:dyDescent="0.25">
      <c r="A19" t="s">
        <v>31</v>
      </c>
      <c r="B19" s="1">
        <v>31992012.159306001</v>
      </c>
      <c r="C19" s="1">
        <f t="shared" si="0"/>
        <v>1999500.7599566251</v>
      </c>
      <c r="D19" s="2">
        <v>0.22809728039660301</v>
      </c>
      <c r="E19" s="1">
        <v>1035.2166865624999</v>
      </c>
      <c r="F19" s="1">
        <v>799.08654703125001</v>
      </c>
      <c r="G19" s="1">
        <v>904.37956131249996</v>
      </c>
      <c r="H19" s="1">
        <v>989.86672096874997</v>
      </c>
      <c r="I19" s="1">
        <v>1035.2166865624999</v>
      </c>
      <c r="J19" s="1">
        <v>1008.0111218125001</v>
      </c>
      <c r="K19" s="1">
        <v>975.78253912499997</v>
      </c>
      <c r="L19" s="1">
        <v>958.34005971875001</v>
      </c>
      <c r="M19" s="1">
        <v>934.45060959374996</v>
      </c>
      <c r="N19" s="1">
        <v>897.02766859375004</v>
      </c>
      <c r="O19" s="1">
        <v>875.78006712499996</v>
      </c>
      <c r="P19" s="1">
        <v>790.83390684375001</v>
      </c>
      <c r="Q19" s="1">
        <v>705.93402812500005</v>
      </c>
    </row>
    <row r="20" spans="1:17" x14ac:dyDescent="0.25">
      <c r="A20" t="s">
        <v>32</v>
      </c>
      <c r="B20" s="1">
        <v>31095442.820698999</v>
      </c>
      <c r="C20" s="1">
        <f t="shared" si="0"/>
        <v>1943465.1762936874</v>
      </c>
      <c r="D20" s="2">
        <v>0.22170490261164499</v>
      </c>
      <c r="E20" s="1">
        <v>1032.83909690625</v>
      </c>
      <c r="F20" s="1">
        <v>790.14619568750004</v>
      </c>
      <c r="G20" s="1">
        <v>909.33174137499998</v>
      </c>
      <c r="H20" s="1">
        <v>992.59356481249995</v>
      </c>
      <c r="I20" s="1">
        <v>1032.83909690625</v>
      </c>
      <c r="J20" s="1">
        <v>1008.4599203125</v>
      </c>
      <c r="K20" s="1">
        <v>992.71478578125004</v>
      </c>
      <c r="L20" s="1">
        <v>952.49065800000005</v>
      </c>
      <c r="M20" s="1">
        <v>931.94178431249998</v>
      </c>
      <c r="N20" s="1">
        <v>898.77408049999997</v>
      </c>
      <c r="O20" s="1">
        <v>871.60095428124998</v>
      </c>
      <c r="P20" s="1">
        <v>771.114017375</v>
      </c>
      <c r="Q20" s="1">
        <v>697.03344615624997</v>
      </c>
    </row>
    <row r="21" spans="1:17" x14ac:dyDescent="0.25">
      <c r="A21" t="s">
        <v>33</v>
      </c>
      <c r="B21" s="1">
        <v>31266775.145098999</v>
      </c>
      <c r="C21" s="1">
        <f t="shared" si="0"/>
        <v>1954173.4465686874</v>
      </c>
      <c r="D21" s="2">
        <v>0.22292647120336301</v>
      </c>
      <c r="E21" s="1">
        <v>1033.6844088124999</v>
      </c>
      <c r="F21" s="1">
        <v>785.67027796875004</v>
      </c>
      <c r="G21" s="1">
        <v>899.67771374999995</v>
      </c>
      <c r="H21" s="1">
        <v>995.67978100000005</v>
      </c>
      <c r="I21" s="1">
        <v>1033.6844088124999</v>
      </c>
      <c r="J21" s="1">
        <v>1015.3379466875</v>
      </c>
      <c r="K21" s="1">
        <v>981.38676421875005</v>
      </c>
      <c r="L21" s="1">
        <v>959.60683793750002</v>
      </c>
      <c r="M21" s="1">
        <v>939.08604909375003</v>
      </c>
      <c r="N21" s="1">
        <v>904.97807815625004</v>
      </c>
      <c r="O21" s="1">
        <v>877.02526959374995</v>
      </c>
      <c r="P21" s="1">
        <v>779.49165125000002</v>
      </c>
      <c r="Q21" s="1">
        <v>699.12898343749998</v>
      </c>
    </row>
    <row r="22" spans="1:17" x14ac:dyDescent="0.25">
      <c r="A22" t="s">
        <v>34</v>
      </c>
      <c r="B22" s="1">
        <v>32758380.005410001</v>
      </c>
      <c r="C22" s="1">
        <f t="shared" si="0"/>
        <v>2047398.750338125</v>
      </c>
      <c r="D22" s="2">
        <v>0.23356134500777101</v>
      </c>
      <c r="E22" s="1">
        <v>1029.3379870624999</v>
      </c>
      <c r="F22" s="1">
        <v>804.89545506249999</v>
      </c>
      <c r="G22" s="1">
        <v>923.84772387500004</v>
      </c>
      <c r="H22" s="1">
        <v>1007.0793205625</v>
      </c>
      <c r="I22" s="1">
        <v>1029.3379870624999</v>
      </c>
      <c r="J22" s="1">
        <v>1012.34782571875</v>
      </c>
      <c r="K22" s="1">
        <v>980.68154834375002</v>
      </c>
      <c r="L22" s="1">
        <v>949.44387574999996</v>
      </c>
      <c r="M22" s="1">
        <v>937.55542059375</v>
      </c>
      <c r="N22" s="1">
        <v>926.52295921874997</v>
      </c>
      <c r="O22" s="1">
        <v>875.22961346875002</v>
      </c>
      <c r="P22" s="1">
        <v>791.46947981250003</v>
      </c>
      <c r="Q22" s="1">
        <v>719.68326315624995</v>
      </c>
    </row>
    <row r="23" spans="1:17" x14ac:dyDescent="0.25">
      <c r="A23" t="s">
        <v>35</v>
      </c>
      <c r="B23" s="1">
        <v>30961174.728185002</v>
      </c>
      <c r="C23" s="1">
        <f t="shared" si="0"/>
        <v>1935073.4205115626</v>
      </c>
      <c r="D23" s="2">
        <v>0.22074759531274901</v>
      </c>
      <c r="E23" s="1">
        <v>1036.0165884375001</v>
      </c>
      <c r="F23" s="1">
        <v>773.2047560625</v>
      </c>
      <c r="G23" s="1">
        <v>901.16639696874995</v>
      </c>
      <c r="H23" s="1">
        <v>988.43107746875</v>
      </c>
      <c r="I23" s="1">
        <v>1036.0165884375001</v>
      </c>
      <c r="J23" s="1">
        <v>1010.53162046875</v>
      </c>
      <c r="K23" s="1">
        <v>986.82681118749997</v>
      </c>
      <c r="L23" s="1">
        <v>958.21887656249999</v>
      </c>
      <c r="M23" s="1">
        <v>933.89800387499997</v>
      </c>
      <c r="N23" s="1">
        <v>904.34388343750004</v>
      </c>
      <c r="O23" s="1">
        <v>872.70646303125</v>
      </c>
      <c r="P23" s="1">
        <v>765.89806712500001</v>
      </c>
      <c r="Q23" s="1">
        <v>684.84779696875</v>
      </c>
    </row>
    <row r="24" spans="1:17" x14ac:dyDescent="0.25">
      <c r="A24" t="s">
        <v>36</v>
      </c>
      <c r="B24" s="1">
        <v>33047930.661589999</v>
      </c>
      <c r="C24" s="1">
        <f t="shared" si="0"/>
        <v>2065495.6663493749</v>
      </c>
      <c r="D24" s="2">
        <v>0.23562578899719</v>
      </c>
      <c r="E24" s="1">
        <v>1027.8388190937501</v>
      </c>
      <c r="F24" s="1">
        <v>801.63830959375002</v>
      </c>
      <c r="G24" s="1">
        <v>922.06348046874996</v>
      </c>
      <c r="H24" s="1">
        <v>1010.6353064375</v>
      </c>
      <c r="I24" s="1">
        <v>1027.8388190937501</v>
      </c>
      <c r="J24" s="1">
        <v>1011.58902140625</v>
      </c>
      <c r="K24" s="1">
        <v>965.39013565624998</v>
      </c>
      <c r="L24" s="1">
        <v>944.99948837500006</v>
      </c>
      <c r="M24" s="1">
        <v>935.78603359374995</v>
      </c>
      <c r="N24" s="1">
        <v>917.25181381250002</v>
      </c>
      <c r="O24" s="1">
        <v>883.87849274999996</v>
      </c>
      <c r="P24" s="1">
        <v>805.09092009375001</v>
      </c>
      <c r="Q24" s="1">
        <v>733.29564712499996</v>
      </c>
    </row>
    <row r="25" spans="1:17" x14ac:dyDescent="0.25">
      <c r="A25" t="s">
        <v>37</v>
      </c>
      <c r="B25" s="1">
        <v>32954618.176665999</v>
      </c>
      <c r="C25" s="1">
        <f t="shared" si="0"/>
        <v>2059663.6360416249</v>
      </c>
      <c r="D25" s="2">
        <v>0.23496048779849699</v>
      </c>
      <c r="E25" s="1">
        <v>1028.8663945937501</v>
      </c>
      <c r="F25" s="1">
        <v>803.05487037499995</v>
      </c>
      <c r="G25" s="1">
        <v>916.96243278124996</v>
      </c>
      <c r="H25" s="1">
        <v>1012.12101071875</v>
      </c>
      <c r="I25" s="1">
        <v>1028.8663945937501</v>
      </c>
      <c r="J25" s="1">
        <v>1009.12505009375</v>
      </c>
      <c r="K25" s="1">
        <v>986.98702581249995</v>
      </c>
      <c r="L25" s="1">
        <v>939.28222712499996</v>
      </c>
      <c r="M25" s="1">
        <v>919.86728665625003</v>
      </c>
      <c r="N25" s="1">
        <v>907.13477306250002</v>
      </c>
      <c r="O25" s="1">
        <v>880.87492659375005</v>
      </c>
      <c r="P25" s="1">
        <v>795.11904787499998</v>
      </c>
      <c r="Q25" s="1">
        <v>724.82683806249997</v>
      </c>
    </row>
    <row r="26" spans="1:17" x14ac:dyDescent="0.25">
      <c r="A26" t="s">
        <v>38</v>
      </c>
      <c r="B26" s="1">
        <v>32708294.457508001</v>
      </c>
      <c r="C26" s="1">
        <f t="shared" si="0"/>
        <v>2044268.4035942501</v>
      </c>
      <c r="D26" s="2">
        <v>0.23320424407874099</v>
      </c>
      <c r="E26" s="1">
        <v>1025.3742117500001</v>
      </c>
      <c r="F26" s="1">
        <v>800.95719834374995</v>
      </c>
      <c r="G26" s="1">
        <v>913.97430371874998</v>
      </c>
      <c r="H26" s="1">
        <v>1008.71697840625</v>
      </c>
      <c r="I26" s="1">
        <v>1025.3742117500001</v>
      </c>
      <c r="J26" s="1">
        <v>1016.7379579375</v>
      </c>
      <c r="K26" s="1">
        <v>972.01756940625</v>
      </c>
      <c r="L26" s="1">
        <v>945.13755306250005</v>
      </c>
      <c r="M26" s="1">
        <v>924.33042746875003</v>
      </c>
      <c r="N26" s="1">
        <v>923.96532984375006</v>
      </c>
      <c r="O26" s="1">
        <v>876.53840171875004</v>
      </c>
      <c r="P26" s="1">
        <v>801.82785278125004</v>
      </c>
      <c r="Q26" s="1">
        <v>710.52538762500001</v>
      </c>
    </row>
    <row r="27" spans="1:17" x14ac:dyDescent="0.25">
      <c r="A27" t="s">
        <v>39</v>
      </c>
      <c r="B27" s="1">
        <v>31354317.503671002</v>
      </c>
      <c r="C27" s="1">
        <f t="shared" si="0"/>
        <v>1959644.8439794376</v>
      </c>
      <c r="D27" s="2">
        <v>0.223550632441186</v>
      </c>
      <c r="E27" s="1">
        <v>1050.2414189374999</v>
      </c>
      <c r="F27" s="1">
        <v>795.99714859375001</v>
      </c>
      <c r="G27" s="1">
        <v>923.05107787500003</v>
      </c>
      <c r="H27" s="1">
        <v>1009.5591792500001</v>
      </c>
      <c r="I27" s="1">
        <v>1050.2414189374999</v>
      </c>
      <c r="J27" s="1">
        <v>1026.98533621875</v>
      </c>
      <c r="K27" s="1">
        <v>986.31142993749995</v>
      </c>
      <c r="L27" s="1">
        <v>966.97362275</v>
      </c>
      <c r="M27" s="1">
        <v>938.70362290624996</v>
      </c>
      <c r="N27" s="1">
        <v>903.18499565624995</v>
      </c>
      <c r="O27" s="1">
        <v>883.02910003124998</v>
      </c>
      <c r="P27" s="1">
        <v>785.51394259375002</v>
      </c>
      <c r="Q27" s="1">
        <v>707.47792471875005</v>
      </c>
    </row>
    <row r="29" spans="1:17" x14ac:dyDescent="0.25">
      <c r="A29" s="6" t="s">
        <v>40</v>
      </c>
      <c r="B29" s="1">
        <f>MIN(B2:B27)</f>
        <v>30811551.556487001</v>
      </c>
      <c r="C29" s="1">
        <f>MIN(C2:C27)</f>
        <v>1925721.9722804376</v>
      </c>
      <c r="D29" s="2">
        <f t="shared" ref="D29:Q29" si="1">MIN(D2:D27)</f>
        <v>0.21968080906689899</v>
      </c>
      <c r="E29" s="1">
        <f t="shared" si="1"/>
        <v>1021.4777284375</v>
      </c>
      <c r="F29" s="1">
        <f t="shared" si="1"/>
        <v>773.2047560625</v>
      </c>
      <c r="G29" s="1">
        <f t="shared" si="1"/>
        <v>894.22107809374995</v>
      </c>
      <c r="H29" s="1">
        <f t="shared" si="1"/>
        <v>988.13228818749997</v>
      </c>
      <c r="I29" s="1">
        <f t="shared" si="1"/>
        <v>1021.4777284375</v>
      </c>
      <c r="J29" s="1">
        <f t="shared" si="1"/>
        <v>1006.6501066875001</v>
      </c>
      <c r="K29" s="1">
        <f t="shared" si="1"/>
        <v>965.39013565624998</v>
      </c>
      <c r="L29" s="1">
        <f t="shared" si="1"/>
        <v>939.28222712499996</v>
      </c>
      <c r="M29" s="1">
        <f t="shared" si="1"/>
        <v>919.86728665625003</v>
      </c>
      <c r="N29" s="1">
        <f t="shared" si="1"/>
        <v>894.87309884374997</v>
      </c>
      <c r="O29" s="1">
        <f t="shared" si="1"/>
        <v>862.42053399999998</v>
      </c>
      <c r="P29" s="1">
        <f t="shared" si="1"/>
        <v>765.89806712500001</v>
      </c>
      <c r="Q29" s="1">
        <f t="shared" si="1"/>
        <v>679.91767687499998</v>
      </c>
    </row>
    <row r="30" spans="1:17" x14ac:dyDescent="0.25">
      <c r="A30" s="6" t="s">
        <v>41</v>
      </c>
      <c r="B30" s="1">
        <f>MAX(B2:B27)</f>
        <v>33047930.661589999</v>
      </c>
      <c r="C30" s="1">
        <f>MAX(C2:C27)</f>
        <v>2065495.6663493749</v>
      </c>
      <c r="D30" s="2">
        <f t="shared" ref="D30:Q30" si="2">MAX(D2:D27)</f>
        <v>0.23562578899719</v>
      </c>
      <c r="E30" s="1">
        <f t="shared" si="2"/>
        <v>1050.2414189374999</v>
      </c>
      <c r="F30" s="1">
        <f t="shared" si="2"/>
        <v>804.99822978124996</v>
      </c>
      <c r="G30" s="1">
        <f t="shared" si="2"/>
        <v>929.29263321874998</v>
      </c>
      <c r="H30" s="1">
        <f t="shared" si="2"/>
        <v>1012.12101071875</v>
      </c>
      <c r="I30" s="1">
        <f t="shared" si="2"/>
        <v>1050.2414189374999</v>
      </c>
      <c r="J30" s="1">
        <f t="shared" si="2"/>
        <v>1026.98533621875</v>
      </c>
      <c r="K30" s="1">
        <f t="shared" si="2"/>
        <v>994.20744534375001</v>
      </c>
      <c r="L30" s="1">
        <f t="shared" si="2"/>
        <v>967.30554849999999</v>
      </c>
      <c r="M30" s="1">
        <f t="shared" si="2"/>
        <v>939.34191403124998</v>
      </c>
      <c r="N30" s="1">
        <f t="shared" si="2"/>
        <v>926.52295921874997</v>
      </c>
      <c r="O30" s="1">
        <f t="shared" si="2"/>
        <v>883.87849274999996</v>
      </c>
      <c r="P30" s="1">
        <f t="shared" si="2"/>
        <v>805.09092009375001</v>
      </c>
      <c r="Q30" s="1">
        <f t="shared" si="2"/>
        <v>733.29564712499996</v>
      </c>
    </row>
    <row r="31" spans="1:17" x14ac:dyDescent="0.25">
      <c r="A31" s="6" t="s">
        <v>42</v>
      </c>
      <c r="B31" s="1">
        <f>AVERAGE(B2:B27)</f>
        <v>31841975.242540121</v>
      </c>
      <c r="C31" s="1">
        <f>AVERAGE(C2:C27)</f>
        <v>1990123.4526587576</v>
      </c>
      <c r="D31" s="2">
        <f t="shared" ref="D31:Q31" si="3">AVERAGE(D2:D27)</f>
        <v>0.22702754422299251</v>
      </c>
      <c r="E31" s="1">
        <f t="shared" si="3"/>
        <v>1031.6974119627407</v>
      </c>
      <c r="F31" s="1">
        <f t="shared" si="3"/>
        <v>795.18369610937486</v>
      </c>
      <c r="G31" s="1">
        <f t="shared" si="3"/>
        <v>910.65687271033653</v>
      </c>
      <c r="H31" s="1">
        <f t="shared" si="3"/>
        <v>999.90712403004807</v>
      </c>
      <c r="I31" s="1">
        <f t="shared" si="3"/>
        <v>1031.6234611057694</v>
      </c>
      <c r="J31" s="1">
        <f t="shared" si="3"/>
        <v>1013.9119101430289</v>
      </c>
      <c r="K31" s="1">
        <f t="shared" si="3"/>
        <v>982.51396017908644</v>
      </c>
      <c r="L31" s="1">
        <f t="shared" si="3"/>
        <v>952.60750650600971</v>
      </c>
      <c r="M31" s="1">
        <f t="shared" si="3"/>
        <v>933.39441090384628</v>
      </c>
      <c r="N31" s="1">
        <f t="shared" si="3"/>
        <v>907.15618256730772</v>
      </c>
      <c r="O31" s="1">
        <f t="shared" si="3"/>
        <v>874.89370644110568</v>
      </c>
      <c r="P31" s="1">
        <f t="shared" si="3"/>
        <v>783.31828464783644</v>
      </c>
      <c r="Q31" s="1">
        <f t="shared" si="3"/>
        <v>704.30506548076926</v>
      </c>
    </row>
  </sheetData>
  <conditionalFormatting sqref="F31:Q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PerSystemHourlyAnnualEnergy_Tra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Gruenhagen</dc:creator>
  <cp:lastModifiedBy>Srinivasaraghavan, Preeth</cp:lastModifiedBy>
  <dcterms:created xsi:type="dcterms:W3CDTF">2014-01-17T18:35:07Z</dcterms:created>
  <dcterms:modified xsi:type="dcterms:W3CDTF">2019-04-02T16:07:47Z</dcterms:modified>
</cp:coreProperties>
</file>